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firstSheet="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 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>
    <definedName name="_xlnm.Print_Area" localSheetId="7">'август'!$A$1:$H$19</definedName>
    <definedName name="_xlnm.Print_Area" localSheetId="3">'апрель'!$A$1:$H$19</definedName>
    <definedName name="_xlnm.Print_Area" localSheetId="6">'июль '!$A$1:$H$19</definedName>
    <definedName name="_xlnm.Print_Area" localSheetId="5">'июнь'!$A$1:$H$19</definedName>
    <definedName name="_xlnm.Print_Area" localSheetId="4">'май'!$A$1:$H$19</definedName>
    <definedName name="_xlnm.Print_Area" localSheetId="2">'март'!$A$1:$H$19</definedName>
    <definedName name="_xlnm.Print_Area" localSheetId="8">'сентябрь'!$A$1:$H$19</definedName>
    <definedName name="_xlnm.Print_Area" localSheetId="1">'февраль'!$A$1:$H$19</definedName>
    <definedName name="_xlnm.Print_Area" localSheetId="0">'январь'!$A$1:$H$19</definedName>
  </definedNames>
  <calcPr fullCalcOnLoad="1"/>
</workbook>
</file>

<file path=xl/sharedStrings.xml><?xml version="1.0" encoding="utf-8"?>
<sst xmlns="http://schemas.openxmlformats.org/spreadsheetml/2006/main" count="384" uniqueCount="31">
  <si>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</si>
  <si>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</si>
  <si>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</si>
  <si>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</si>
  <si>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</si>
  <si>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</si>
  <si>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</si>
  <si>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</si>
  <si>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</si>
  <si>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</si>
  <si>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</si>
  <si>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2019 год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</si>
  <si>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</si>
  <si>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</si>
  <si>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</si>
  <si>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</si>
  <si>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</si>
  <si>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</si>
  <si>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</si>
  <si>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</si>
  <si>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Февраль 2019 год</t>
  </si>
  <si>
    <t>Март 2019 год</t>
  </si>
  <si>
    <t>Май 2019 год</t>
  </si>
  <si>
    <t>Апрель2019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</si>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</sst>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7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/>
    </xf>
    <xf numFmtId="172" fontId="43" fillId="0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/>
    </xf>
    <xf numFmtId="172" fontId="43" fillId="0" borderId="17" xfId="0" applyNumberFormat="1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/>
    </xf>
    <xf numFmtId="4" fontId="43" fillId="0" borderId="16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6;&#1072;&#1089;&#1095;&#1077;&#1090;%20&#1089;&#1074;&#1086;&#1073;&#1086;&#1076;&#1085;&#1086;&#1081;%20&#1094;&#1077;&#1085;&#1099;%202014-2019\2019%20&#1075;&#1086;&#1076;\&#1060;&#1077;&#1074;&#1088;&#1072;&#1083;&#1100;\&#1092;&#1077;&#1074;&#1088;&#1072;&#1083;&#1100;%202019_&#1043;&#1058;&#1055;%20&#1052;&#1048;_&#1085;&#1072;%2005.0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._ожид."/>
      <sheetName val="Инфра затраты"/>
      <sheetName val="СВНЦ МГОК"/>
      <sheetName val="Расчет цены _ФСК"/>
      <sheetName val="СВНЦ МУП ГТС"/>
      <sheetName val="СВНЦ_ЛГОК"/>
      <sheetName val="СВНЦ Руслайм"/>
      <sheetName val="СВНЦ_прочие ЛГОК"/>
      <sheetName val="СВНЦ_ОЭМК"/>
      <sheetName val="СВНЦ_ОСМиБТ"/>
      <sheetName val="Затр._факт. MMs"/>
      <sheetName val="Инфра затраты (2)"/>
      <sheetName val="СВНЦ МиМ"/>
      <sheetName val="услуги по передаче"/>
    </sheetNames>
    <sheetDataSet>
      <sheetData sheetId="12">
        <row r="16">
          <cell r="H16">
            <v>1156.841</v>
          </cell>
          <cell r="I16">
            <v>1532.0040000000001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11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8" ht="15.75">
      <c r="A6" s="38" t="s">
        <v>12</v>
      </c>
      <c r="B6" s="6" t="s">
        <v>4</v>
      </c>
      <c r="C6" s="12">
        <v>224329.48</v>
      </c>
      <c r="D6" s="13"/>
      <c r="E6" s="14"/>
      <c r="F6" s="15">
        <v>2279.168</v>
      </c>
      <c r="G6" s="14"/>
      <c r="H6" s="21">
        <f>SUM(C6:G6)</f>
        <v>226608.64800000002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2">
        <v>301958.58599999995</v>
      </c>
      <c r="D8" s="12">
        <v>7885.784</v>
      </c>
      <c r="E8" s="12"/>
      <c r="F8" s="12">
        <v>913.567</v>
      </c>
      <c r="G8" s="12"/>
      <c r="H8" s="21">
        <f>SUM(C8:G8)</f>
        <v>310757.9369999999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0">
        <v>68989.278</v>
      </c>
      <c r="D10" s="20">
        <v>382.174</v>
      </c>
      <c r="E10" s="20">
        <v>192.871</v>
      </c>
      <c r="F10" s="20">
        <v>1015.571</v>
      </c>
      <c r="G10" s="20">
        <v>3.722</v>
      </c>
      <c r="H10" s="21">
        <f>SUM(C10:G10)</f>
        <v>70583.616</v>
      </c>
    </row>
    <row r="11" spans="1:8" ht="32.25" thickBot="1">
      <c r="A11" s="31"/>
      <c r="B11" s="3" t="s">
        <v>5</v>
      </c>
      <c r="C11" s="4"/>
      <c r="D11" s="4"/>
      <c r="E11" s="4"/>
      <c r="F11" s="4"/>
      <c r="G11" s="4">
        <v>0.096</v>
      </c>
      <c r="H11" s="22">
        <f>SUM(D11:G11)</f>
        <v>0.096</v>
      </c>
    </row>
    <row r="12" spans="1:8" ht="15.75">
      <c r="A12" s="29" t="s">
        <v>15</v>
      </c>
      <c r="B12" s="6" t="s">
        <v>4</v>
      </c>
      <c r="C12" s="12">
        <v>2913.8559999999998</v>
      </c>
      <c r="D12" s="12"/>
      <c r="E12" s="12"/>
      <c r="F12" s="12"/>
      <c r="G12" s="12"/>
      <c r="H12" s="21">
        <f>SUM(C12:G12)</f>
        <v>2913.8559999999998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0">
        <v>543.149</v>
      </c>
      <c r="G14" s="20"/>
      <c r="H14" s="21">
        <f>SUM(C14:G14)</f>
        <v>543.149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2">
        <v>1273.124</v>
      </c>
      <c r="E16" s="12"/>
      <c r="F16" s="12">
        <v>1672.1730000000002</v>
      </c>
      <c r="G16" s="12"/>
      <c r="H16" s="21">
        <f>SUM(C16:G16)</f>
        <v>2945.2970000000005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0">
        <v>0.935</v>
      </c>
      <c r="E18" s="20"/>
      <c r="F18" s="20">
        <v>0.124</v>
      </c>
      <c r="G18" s="20"/>
      <c r="H18" s="21">
        <f>SUM(C18:G18)</f>
        <v>1.0590000000000002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4:A5"/>
    <mergeCell ref="A12:A13"/>
    <mergeCell ref="A14:A15"/>
    <mergeCell ref="A16:A17"/>
    <mergeCell ref="A18:A19"/>
    <mergeCell ref="A2:H2"/>
    <mergeCell ref="B4:B5"/>
    <mergeCell ref="C4:H4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L18" sqref="L1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28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25.5" customHeight="1">
      <c r="A6" s="38" t="s">
        <v>12</v>
      </c>
      <c r="B6" s="6" t="s">
        <v>4</v>
      </c>
      <c r="C6" s="15">
        <v>219747.975</v>
      </c>
      <c r="D6" s="13"/>
      <c r="E6" s="14"/>
      <c r="F6" s="15">
        <v>17.017</v>
      </c>
      <c r="G6" s="14"/>
      <c r="H6" s="21">
        <f>SUM(C6:G6)</f>
        <v>219764.992</v>
      </c>
      <c r="K6" s="26"/>
    </row>
    <row r="7" spans="1:11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  <c r="K7" s="26"/>
    </row>
    <row r="8" spans="1:11" ht="15.75">
      <c r="A8" s="38" t="s">
        <v>13</v>
      </c>
      <c r="B8" s="6" t="s">
        <v>4</v>
      </c>
      <c r="C8" s="27">
        <v>300302.248</v>
      </c>
      <c r="D8" s="15">
        <f>3782.403+993.852+1.631</f>
        <v>4777.886</v>
      </c>
      <c r="E8" s="15"/>
      <c r="F8" s="15">
        <f>26.57+1118.19+88.646</f>
        <v>1233.406</v>
      </c>
      <c r="G8" s="12"/>
      <c r="H8" s="21">
        <f>SUM(C8:G8)</f>
        <v>306313.54000000004</v>
      </c>
      <c r="K8" s="26"/>
    </row>
    <row r="9" spans="1:8" ht="34.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0">
        <v>62640.967</v>
      </c>
      <c r="D10" s="20">
        <v>9365.659</v>
      </c>
      <c r="E10" s="20">
        <v>212.43300000000002</v>
      </c>
      <c r="F10" s="20">
        <v>897.266</v>
      </c>
      <c r="G10" s="20">
        <v>3.75</v>
      </c>
      <c r="H10" s="21">
        <f>SUM(C10:G10)</f>
        <v>73120.075</v>
      </c>
    </row>
    <row r="11" spans="1:8" ht="32.25" thickBot="1">
      <c r="A11" s="31"/>
      <c r="B11" s="3" t="s">
        <v>5</v>
      </c>
      <c r="C11" s="4"/>
      <c r="D11" s="4"/>
      <c r="E11" s="4"/>
      <c r="F11" s="4"/>
      <c r="G11" s="4">
        <v>2.3</v>
      </c>
      <c r="H11" s="22">
        <f>SUM(D11:G11)</f>
        <v>2.3</v>
      </c>
    </row>
    <row r="12" spans="1:8" ht="15.75">
      <c r="A12" s="29" t="s">
        <v>15</v>
      </c>
      <c r="B12" s="6" t="s">
        <v>4</v>
      </c>
      <c r="C12" s="15">
        <v>2506.482</v>
      </c>
      <c r="D12" s="12"/>
      <c r="E12" s="12"/>
      <c r="F12" s="12"/>
      <c r="G12" s="12"/>
      <c r="H12" s="21">
        <f>SUM(C12:G12)</f>
        <v>2506.482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568.564</v>
      </c>
      <c r="G14" s="20"/>
      <c r="H14" s="21">
        <f>SUM(C14:G14)</f>
        <v>568.564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1391.45</v>
      </c>
      <c r="E16" s="12"/>
      <c r="F16" s="15">
        <v>1739.941</v>
      </c>
      <c r="G16" s="12"/>
      <c r="H16" s="21">
        <f>SUM(C16:G16)</f>
        <v>3131.391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888.691</v>
      </c>
      <c r="E18" s="24"/>
      <c r="F18" s="24">
        <v>220.812</v>
      </c>
      <c r="G18" s="20"/>
      <c r="H18" s="21">
        <f>SUM(C18:G18)</f>
        <v>1109.5030000000002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  <row r="22" ht="15">
      <c r="H22" s="26"/>
    </row>
    <row r="23" ht="15">
      <c r="H23" s="26"/>
    </row>
    <row r="24" ht="15">
      <c r="H24" s="28"/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29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25.5" customHeight="1">
      <c r="A6" s="38" t="s">
        <v>12</v>
      </c>
      <c r="B6" s="6" t="s">
        <v>4</v>
      </c>
      <c r="C6" s="15">
        <v>220714.596</v>
      </c>
      <c r="D6" s="13"/>
      <c r="E6" s="14"/>
      <c r="F6" s="15">
        <v>17.017</v>
      </c>
      <c r="G6" s="14"/>
      <c r="H6" s="21">
        <f>SUM(C6:G6)</f>
        <v>220731.61299999998</v>
      </c>
      <c r="K6" s="26"/>
    </row>
    <row r="7" spans="1:11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  <c r="K7" s="26"/>
    </row>
    <row r="8" spans="1:11" ht="15.75">
      <c r="A8" s="38" t="s">
        <v>13</v>
      </c>
      <c r="B8" s="6" t="s">
        <v>4</v>
      </c>
      <c r="C8" s="27">
        <v>296879.381</v>
      </c>
      <c r="D8" s="15">
        <v>4521.25</v>
      </c>
      <c r="E8" s="15"/>
      <c r="F8" s="15">
        <v>1144.529</v>
      </c>
      <c r="G8" s="12"/>
      <c r="H8" s="21">
        <f>SUM(C8:G8)</f>
        <v>302545.16</v>
      </c>
      <c r="K8" s="26"/>
    </row>
    <row r="9" spans="1:8" ht="34.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0">
        <v>68876.868</v>
      </c>
      <c r="D10" s="20">
        <v>6871.574</v>
      </c>
      <c r="E10" s="20">
        <v>134.263</v>
      </c>
      <c r="F10" s="20">
        <v>951.918</v>
      </c>
      <c r="G10" s="20">
        <v>2.932</v>
      </c>
      <c r="H10" s="21">
        <f>SUM(C10:G10)</f>
        <v>76837.55500000001</v>
      </c>
    </row>
    <row r="11" spans="1:8" ht="32.25" thickBot="1">
      <c r="A11" s="31"/>
      <c r="B11" s="3" t="s">
        <v>5</v>
      </c>
      <c r="C11" s="4"/>
      <c r="D11" s="4"/>
      <c r="E11" s="4"/>
      <c r="F11" s="4"/>
      <c r="G11" s="4">
        <v>1.421</v>
      </c>
      <c r="H11" s="22">
        <f>SUM(D11:G11)</f>
        <v>1.421</v>
      </c>
    </row>
    <row r="12" spans="1:8" ht="15.75">
      <c r="A12" s="29" t="s">
        <v>15</v>
      </c>
      <c r="B12" s="6" t="s">
        <v>4</v>
      </c>
      <c r="C12" s="15">
        <v>2394.09</v>
      </c>
      <c r="D12" s="12"/>
      <c r="E12" s="12"/>
      <c r="F12" s="12"/>
      <c r="G12" s="12"/>
      <c r="H12" s="21">
        <f>SUM(C12:G12)</f>
        <v>2394.09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536.47</v>
      </c>
      <c r="G14" s="20"/>
      <c r="H14" s="21">
        <f>SUM(C14:G14)</f>
        <v>536.47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1326.857</v>
      </c>
      <c r="E16" s="12"/>
      <c r="F16" s="15">
        <v>1582.55</v>
      </c>
      <c r="G16" s="12"/>
      <c r="H16" s="21">
        <f>SUM(C16:G16)</f>
        <v>2909.407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823.587</v>
      </c>
      <c r="E18" s="24"/>
      <c r="F18" s="24">
        <v>169.262</v>
      </c>
      <c r="G18" s="20"/>
      <c r="H18" s="21">
        <f>SUM(C18:G18)</f>
        <v>992.8489999999999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  <row r="22" ht="15">
      <c r="H22" s="26"/>
    </row>
    <row r="23" ht="15">
      <c r="H23" s="26"/>
    </row>
    <row r="24" ht="15">
      <c r="H24" s="28"/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30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25.5" customHeight="1">
      <c r="A6" s="38" t="s">
        <v>12</v>
      </c>
      <c r="B6" s="6" t="s">
        <v>4</v>
      </c>
      <c r="C6" s="15">
        <v>231112.291</v>
      </c>
      <c r="D6" s="13"/>
      <c r="E6" s="14"/>
      <c r="F6" s="15">
        <v>17.017</v>
      </c>
      <c r="G6" s="14"/>
      <c r="H6" s="21">
        <f>SUM(C6:G6)</f>
        <v>231129.308</v>
      </c>
      <c r="K6" s="26"/>
    </row>
    <row r="7" spans="1:11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  <c r="K7" s="26"/>
    </row>
    <row r="8" spans="1:11" ht="15.75">
      <c r="A8" s="38" t="s">
        <v>13</v>
      </c>
      <c r="B8" s="6" t="s">
        <v>4</v>
      </c>
      <c r="C8" s="27">
        <v>310476.233</v>
      </c>
      <c r="D8" s="15">
        <v>5707.478</v>
      </c>
      <c r="E8" s="15"/>
      <c r="F8" s="15">
        <v>1053.329</v>
      </c>
      <c r="G8" s="12"/>
      <c r="H8" s="21">
        <f>SUM(C8:G8)</f>
        <v>317237.04000000004</v>
      </c>
      <c r="K8" s="26"/>
    </row>
    <row r="9" spans="1:8" ht="34.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0">
        <v>58306.133</v>
      </c>
      <c r="D10" s="20">
        <v>889.473</v>
      </c>
      <c r="E10" s="20">
        <v>128.365</v>
      </c>
      <c r="F10" s="20">
        <v>1044.362</v>
      </c>
      <c r="G10" s="20">
        <v>3.319</v>
      </c>
      <c r="H10" s="21">
        <f>SUM(C10:G10)</f>
        <v>60371.652</v>
      </c>
    </row>
    <row r="11" spans="1:8" ht="32.25" thickBot="1">
      <c r="A11" s="31"/>
      <c r="B11" s="3" t="s">
        <v>5</v>
      </c>
      <c r="C11" s="4"/>
      <c r="D11" s="4"/>
      <c r="E11" s="4"/>
      <c r="F11" s="4"/>
      <c r="G11" s="4">
        <v>2.212</v>
      </c>
      <c r="H11" s="22">
        <f>SUM(D11:G11)</f>
        <v>2.212</v>
      </c>
    </row>
    <row r="12" spans="1:8" ht="15.75">
      <c r="A12" s="29" t="s">
        <v>15</v>
      </c>
      <c r="B12" s="6" t="s">
        <v>4</v>
      </c>
      <c r="C12" s="15">
        <v>2435.622</v>
      </c>
      <c r="D12" s="12"/>
      <c r="E12" s="12"/>
      <c r="F12" s="12"/>
      <c r="G12" s="12"/>
      <c r="H12" s="21">
        <f>SUM(C12:G12)</f>
        <v>2435.622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568.012</v>
      </c>
      <c r="G14" s="20"/>
      <c r="H14" s="21">
        <f>SUM(C14:G14)</f>
        <v>568.012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1360.317</v>
      </c>
      <c r="E16" s="12"/>
      <c r="F16" s="15">
        <v>1668.545</v>
      </c>
      <c r="G16" s="12"/>
      <c r="H16" s="21">
        <f>SUM(C16:G16)</f>
        <v>3028.862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830.557</v>
      </c>
      <c r="E18" s="24"/>
      <c r="F18" s="24">
        <v>189.262</v>
      </c>
      <c r="G18" s="20"/>
      <c r="H18" s="21">
        <f>SUM(C18:G18)</f>
        <v>1019.819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  <row r="22" ht="15">
      <c r="H22" s="26"/>
    </row>
    <row r="23" ht="15">
      <c r="H23" s="26"/>
    </row>
    <row r="24" ht="15">
      <c r="H24" s="28"/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8" sqref="C8:F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20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2">
        <v>206523.661</v>
      </c>
      <c r="D6" s="13"/>
      <c r="E6" s="14"/>
      <c r="F6" s="15">
        <v>2051.374</v>
      </c>
      <c r="G6" s="14"/>
      <c r="H6" s="21">
        <f>SUM(C6:G6)</f>
        <v>208575.035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2">
        <v>276210.377</v>
      </c>
      <c r="D8" s="12">
        <v>3255.651</v>
      </c>
      <c r="E8" s="12"/>
      <c r="F8" s="12">
        <v>1224.0529999999865</v>
      </c>
      <c r="G8" s="12"/>
      <c r="H8" s="21">
        <f>SUM(C8:G8)</f>
        <v>280690.081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45584.118</v>
      </c>
      <c r="D10" s="24">
        <v>23.419</v>
      </c>
      <c r="E10" s="24">
        <v>184.761</v>
      </c>
      <c r="F10" s="24">
        <v>974.775</v>
      </c>
      <c r="G10" s="24">
        <v>3.367</v>
      </c>
      <c r="H10" s="21">
        <f>SUM(C10:G10)</f>
        <v>46770.44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0.158</v>
      </c>
      <c r="H11" s="22">
        <f>SUM(D11:G11)</f>
        <v>0.158</v>
      </c>
    </row>
    <row r="12" spans="1:8" ht="15.75">
      <c r="A12" s="29" t="s">
        <v>15</v>
      </c>
      <c r="B12" s="6" t="s">
        <v>4</v>
      </c>
      <c r="C12" s="12">
        <v>2632.693</v>
      </c>
      <c r="D12" s="12"/>
      <c r="E12" s="12"/>
      <c r="F12" s="12"/>
      <c r="G12" s="12"/>
      <c r="H12" s="21">
        <f>SUM(C12:G12)</f>
        <v>2632.693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0">
        <v>489.313</v>
      </c>
      <c r="G14" s="20"/>
      <c r="H14" s="21">
        <f>SUM(C14:G14)</f>
        <v>489.313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2">
        <f>'[1]СВНЦ МиМ'!$H$16</f>
        <v>1156.841</v>
      </c>
      <c r="E16" s="12"/>
      <c r="F16" s="12">
        <f>'[1]СВНЦ МиМ'!$I$16</f>
        <v>1532.0040000000001</v>
      </c>
      <c r="G16" s="12"/>
      <c r="H16" s="21">
        <f>SUM(C16:G16)</f>
        <v>2688.8450000000003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0">
        <v>633.484</v>
      </c>
      <c r="E18" s="20"/>
      <c r="F18" s="20">
        <v>68.806</v>
      </c>
      <c r="G18" s="20"/>
      <c r="H18" s="21">
        <f>SUM(C18:G18)</f>
        <v>702.2900000000001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G11" sqref="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21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2">
        <v>226134.26</v>
      </c>
      <c r="D6" s="13"/>
      <c r="E6" s="14"/>
      <c r="F6" s="15">
        <v>2241.515</v>
      </c>
      <c r="G6" s="14"/>
      <c r="H6" s="21">
        <f>SUM(C6:G6)</f>
        <v>228375.77500000002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2">
        <v>305803.70200000005</v>
      </c>
      <c r="D8" s="12">
        <v>6932.002</v>
      </c>
      <c r="E8" s="12"/>
      <c r="F8" s="12">
        <v>1190.0150000000099</v>
      </c>
      <c r="G8" s="12"/>
      <c r="H8" s="21">
        <f>SUM(C8:G8)</f>
        <v>313925.71900000004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/>
      <c r="D10" s="24"/>
      <c r="E10" s="24"/>
      <c r="F10" s="24"/>
      <c r="G10" s="24"/>
      <c r="H10" s="21">
        <f>SUM(C10:G10)</f>
        <v>0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/>
      <c r="H11" s="22">
        <f>SUM(D11:G11)</f>
        <v>0</v>
      </c>
    </row>
    <row r="12" spans="1:8" ht="15.75">
      <c r="A12" s="29" t="s">
        <v>15</v>
      </c>
      <c r="B12" s="6" t="s">
        <v>4</v>
      </c>
      <c r="C12" s="12">
        <v>2827.978</v>
      </c>
      <c r="D12" s="12"/>
      <c r="E12" s="12"/>
      <c r="F12" s="12"/>
      <c r="G12" s="12"/>
      <c r="H12" s="21">
        <f>SUM(C12:G12)</f>
        <v>2827.978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0">
        <v>544.224</v>
      </c>
      <c r="G14" s="20"/>
      <c r="H14" s="21">
        <f>SUM(C14:G14)</f>
        <v>544.224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2">
        <v>1294.268</v>
      </c>
      <c r="E16" s="12"/>
      <c r="F16" s="12">
        <v>1708.836</v>
      </c>
      <c r="G16" s="12"/>
      <c r="H16" s="21">
        <f>SUM(C16:G16)</f>
        <v>3003.1040000000003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0">
        <v>739.912</v>
      </c>
      <c r="E18" s="20"/>
      <c r="F18" s="20">
        <v>1577.893</v>
      </c>
      <c r="G18" s="20"/>
      <c r="H18" s="21">
        <f>SUM(C18:G18)</f>
        <v>2317.8050000000003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23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5">
        <v>214125.566</v>
      </c>
      <c r="D6" s="13"/>
      <c r="E6" s="14"/>
      <c r="F6" s="15">
        <v>1682.358</v>
      </c>
      <c r="G6" s="14"/>
      <c r="H6" s="21">
        <f>SUM(C6:G6)</f>
        <v>215807.924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5">
        <v>293496.829</v>
      </c>
      <c r="D8" s="15">
        <v>4358.569</v>
      </c>
      <c r="E8" s="12"/>
      <c r="F8" s="15">
        <v>1367.509</v>
      </c>
      <c r="G8" s="12"/>
      <c r="H8" s="21">
        <f>SUM(C8:G8)</f>
        <v>299222.90700000006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68585.76</v>
      </c>
      <c r="D10" s="24">
        <v>2359.911</v>
      </c>
      <c r="E10" s="24">
        <v>137.892</v>
      </c>
      <c r="F10" s="24">
        <v>937.608</v>
      </c>
      <c r="G10" s="24">
        <v>2.429</v>
      </c>
      <c r="H10" s="21">
        <f>SUM(C10:G10)</f>
        <v>72023.6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1.138</v>
      </c>
      <c r="H11" s="22">
        <f>SUM(D11:G11)</f>
        <v>1.138</v>
      </c>
    </row>
    <row r="12" spans="1:8" ht="15.75">
      <c r="A12" s="29" t="s">
        <v>15</v>
      </c>
      <c r="B12" s="6" t="s">
        <v>4</v>
      </c>
      <c r="C12" s="15">
        <v>2697.987</v>
      </c>
      <c r="D12" s="12"/>
      <c r="E12" s="12"/>
      <c r="F12" s="12"/>
      <c r="G12" s="12"/>
      <c r="H12" s="21">
        <f>SUM(C12:G12)</f>
        <v>2697.987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526.618</v>
      </c>
      <c r="G14" s="20"/>
      <c r="H14" s="21">
        <f>SUM(C14:G14)</f>
        <v>526.618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1279.864</v>
      </c>
      <c r="E16" s="12"/>
      <c r="F16" s="15">
        <v>1729.609</v>
      </c>
      <c r="G16" s="12"/>
      <c r="H16" s="21">
        <f>SUM(C16:G16)</f>
        <v>3009.473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819.889</v>
      </c>
      <c r="E18" s="20"/>
      <c r="F18" s="24">
        <v>144.734</v>
      </c>
      <c r="G18" s="20"/>
      <c r="H18" s="21">
        <f>SUM(C18:G18)</f>
        <v>964.623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D18" sqref="D1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22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5">
        <v>221994.266</v>
      </c>
      <c r="D6" s="13"/>
      <c r="E6" s="14"/>
      <c r="F6" s="15">
        <v>558.134</v>
      </c>
      <c r="G6" s="14"/>
      <c r="H6" s="21">
        <f>SUM(C6:G6)</f>
        <v>222552.4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5">
        <v>309376.709</v>
      </c>
      <c r="D8" s="15">
        <v>5396.853</v>
      </c>
      <c r="E8" s="12"/>
      <c r="F8" s="15">
        <v>1288.003</v>
      </c>
      <c r="G8" s="12"/>
      <c r="H8" s="21">
        <f>SUM(C8:G8)</f>
        <v>316061.565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89203.719</v>
      </c>
      <c r="D10" s="24">
        <v>4820.819</v>
      </c>
      <c r="E10" s="24">
        <v>148.669</v>
      </c>
      <c r="F10" s="24">
        <v>966.865</v>
      </c>
      <c r="G10" s="24">
        <v>1.965</v>
      </c>
      <c r="H10" s="21">
        <f>SUM(C10:G10)</f>
        <v>95142.037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0.852</v>
      </c>
      <c r="H11" s="22">
        <f>SUM(D11:G11)</f>
        <v>0.852</v>
      </c>
    </row>
    <row r="12" spans="1:8" ht="15.75">
      <c r="A12" s="29" t="s">
        <v>15</v>
      </c>
      <c r="B12" s="6" t="s">
        <v>4</v>
      </c>
      <c r="C12" s="15">
        <v>2831.744</v>
      </c>
      <c r="D12" s="12"/>
      <c r="E12" s="12"/>
      <c r="F12" s="12"/>
      <c r="G12" s="12"/>
      <c r="H12" s="21">
        <f>SUM(C12:G12)</f>
        <v>2831.744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535.136</v>
      </c>
      <c r="G14" s="20"/>
      <c r="H14" s="21">
        <f>SUM(C14:G14)</f>
        <v>535.136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1323.001</v>
      </c>
      <c r="E16" s="12"/>
      <c r="F16" s="15">
        <v>1812.411</v>
      </c>
      <c r="G16" s="12"/>
      <c r="H16" s="21">
        <f>SUM(C16:G16)</f>
        <v>3135.4120000000003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918.63</v>
      </c>
      <c r="E18" s="20"/>
      <c r="F18" s="24">
        <v>191.908</v>
      </c>
      <c r="G18" s="20"/>
      <c r="H18" s="21">
        <f>SUM(C18:G18)</f>
        <v>1110.538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10" sqref="C10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24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5">
        <v>215596.762</v>
      </c>
      <c r="D6" s="13"/>
      <c r="E6" s="14"/>
      <c r="F6" s="15">
        <v>491.126</v>
      </c>
      <c r="G6" s="14"/>
      <c r="H6" s="21">
        <f>SUM(C6:G6)</f>
        <v>216087.88799999998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5">
        <v>292770.049</v>
      </c>
      <c r="D8" s="15">
        <v>6075.294</v>
      </c>
      <c r="E8" s="12"/>
      <c r="F8" s="15">
        <v>1397.824</v>
      </c>
      <c r="G8" s="12"/>
      <c r="H8" s="21">
        <f>SUM(C8:G8)</f>
        <v>300243.167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95616.989</v>
      </c>
      <c r="D10" s="24">
        <v>9310.605</v>
      </c>
      <c r="E10" s="24">
        <v>162.156</v>
      </c>
      <c r="F10" s="24">
        <v>909.205</v>
      </c>
      <c r="G10" s="24">
        <v>1.249</v>
      </c>
      <c r="H10" s="21">
        <f>SUM(C10:G10)</f>
        <v>106000.204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0.991</v>
      </c>
      <c r="H11" s="22">
        <f>SUM(D11:G11)</f>
        <v>0.991</v>
      </c>
    </row>
    <row r="12" spans="1:8" ht="15.75">
      <c r="A12" s="29" t="s">
        <v>15</v>
      </c>
      <c r="B12" s="6" t="s">
        <v>4</v>
      </c>
      <c r="C12" s="15">
        <v>2782.489</v>
      </c>
      <c r="D12" s="12"/>
      <c r="E12" s="12"/>
      <c r="F12" s="12"/>
      <c r="G12" s="12"/>
      <c r="H12" s="21">
        <f>SUM(C12:G12)</f>
        <v>2782.489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522.667</v>
      </c>
      <c r="G14" s="20"/>
      <c r="H14" s="21">
        <f>SUM(C14:G14)</f>
        <v>522.667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1318.102</v>
      </c>
      <c r="E16" s="12"/>
      <c r="F16" s="15">
        <v>1836.72</v>
      </c>
      <c r="G16" s="12"/>
      <c r="H16" s="21">
        <f>SUM(C16:G16)</f>
        <v>3154.822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936.903</v>
      </c>
      <c r="E18" s="20"/>
      <c r="F18" s="24">
        <v>214.184</v>
      </c>
      <c r="G18" s="20"/>
      <c r="H18" s="21">
        <f>SUM(C18:G18)</f>
        <v>1151.087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25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5">
        <v>220515.527</v>
      </c>
      <c r="D6" s="13"/>
      <c r="E6" s="14"/>
      <c r="F6" s="15">
        <v>24.196</v>
      </c>
      <c r="G6" s="14"/>
      <c r="H6" s="21">
        <f>SUM(C6:G6)</f>
        <v>220539.723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5">
        <v>312083.631</v>
      </c>
      <c r="D8" s="15">
        <v>5803.11</v>
      </c>
      <c r="E8" s="12"/>
      <c r="F8" s="15">
        <v>1399.444</v>
      </c>
      <c r="G8" s="12"/>
      <c r="H8" s="21">
        <f>SUM(C8:G8)</f>
        <v>319286.185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109291.573</v>
      </c>
      <c r="D10" s="24">
        <v>11167.59</v>
      </c>
      <c r="E10" s="24">
        <v>170.921</v>
      </c>
      <c r="F10" s="24">
        <v>1124.966</v>
      </c>
      <c r="G10" s="24">
        <v>1.518</v>
      </c>
      <c r="H10" s="21">
        <f>SUM(C10:G10)</f>
        <v>121756.568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1.537</v>
      </c>
      <c r="H11" s="22">
        <f>SUM(D11:G11)</f>
        <v>1.537</v>
      </c>
    </row>
    <row r="12" spans="1:8" ht="15.75">
      <c r="A12" s="29" t="s">
        <v>15</v>
      </c>
      <c r="B12" s="6" t="s">
        <v>4</v>
      </c>
      <c r="C12" s="15">
        <v>2818.701</v>
      </c>
      <c r="D12" s="12"/>
      <c r="E12" s="12"/>
      <c r="F12" s="12"/>
      <c r="G12" s="12"/>
      <c r="H12" s="21">
        <f>SUM(C12:G12)</f>
        <v>2818.701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543.766</v>
      </c>
      <c r="G14" s="20"/>
      <c r="H14" s="21">
        <f>SUM(C14:G14)</f>
        <v>543.766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1365.802</v>
      </c>
      <c r="E16" s="12"/>
      <c r="F16" s="15">
        <v>1886.102</v>
      </c>
      <c r="G16" s="12"/>
      <c r="H16" s="21">
        <f>SUM(C16:G16)</f>
        <v>3251.904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991.217</v>
      </c>
      <c r="E18" s="20"/>
      <c r="F18" s="24">
        <v>230.149</v>
      </c>
      <c r="G18" s="20"/>
      <c r="H18" s="21">
        <f>SUM(C18:G18)</f>
        <v>1221.366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26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5">
        <v>217992.887</v>
      </c>
      <c r="D6" s="13"/>
      <c r="E6" s="14"/>
      <c r="F6" s="15">
        <v>22.198</v>
      </c>
      <c r="G6" s="14"/>
      <c r="H6" s="21">
        <f>SUM(C6:G6)</f>
        <v>218015.085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5">
        <v>295684.76</v>
      </c>
      <c r="D8" s="15">
        <v>4407.56</v>
      </c>
      <c r="E8" s="15"/>
      <c r="F8" s="15">
        <v>1428.853</v>
      </c>
      <c r="G8" s="12"/>
      <c r="H8" s="21">
        <f>SUM(C8:G8)</f>
        <v>301521.173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95707.069</v>
      </c>
      <c r="D10" s="24">
        <v>10557.172</v>
      </c>
      <c r="E10" s="24">
        <v>173.876</v>
      </c>
      <c r="F10" s="24">
        <v>929.178</v>
      </c>
      <c r="G10" s="24">
        <v>1.743</v>
      </c>
      <c r="H10" s="21">
        <f>SUM(C10:G10)</f>
        <v>107369.03800000002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1.656</v>
      </c>
      <c r="H11" s="22">
        <f>SUM(D11:G11)</f>
        <v>1.656</v>
      </c>
    </row>
    <row r="12" spans="1:8" ht="15.75">
      <c r="A12" s="29" t="s">
        <v>15</v>
      </c>
      <c r="B12" s="6" t="s">
        <v>4</v>
      </c>
      <c r="C12" s="15">
        <v>2642.822</v>
      </c>
      <c r="D12" s="12"/>
      <c r="E12" s="12"/>
      <c r="F12" s="12"/>
      <c r="G12" s="12"/>
      <c r="H12" s="21">
        <f>SUM(C12:G12)</f>
        <v>2642.822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543.509</v>
      </c>
      <c r="G14" s="20"/>
      <c r="H14" s="21">
        <f>SUM(C14:G14)</f>
        <v>543.509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1369.333</v>
      </c>
      <c r="E16" s="12"/>
      <c r="F16" s="15">
        <v>1793.5</v>
      </c>
      <c r="G16" s="12"/>
      <c r="H16" s="21">
        <f>SUM(C16:G16)</f>
        <v>3162.833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929.094</v>
      </c>
      <c r="E18" s="24"/>
      <c r="F18" s="24">
        <v>233.697</v>
      </c>
      <c r="G18" s="20"/>
      <c r="H18" s="21">
        <f>SUM(C18:G18)</f>
        <v>1162.7910000000002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K6" sqref="K6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2" t="s">
        <v>8</v>
      </c>
      <c r="B2" s="32"/>
      <c r="C2" s="32"/>
      <c r="D2" s="32"/>
      <c r="E2" s="32"/>
      <c r="F2" s="32"/>
      <c r="G2" s="32"/>
      <c r="H2" s="32"/>
    </row>
    <row r="3" spans="1:3" ht="15.75" thickBot="1">
      <c r="A3" s="8" t="s">
        <v>27</v>
      </c>
      <c r="B3" s="8"/>
      <c r="C3" s="2"/>
    </row>
    <row r="4" spans="1:8" ht="49.5" customHeight="1">
      <c r="A4" s="40" t="s">
        <v>19</v>
      </c>
      <c r="B4" s="33" t="s">
        <v>0</v>
      </c>
      <c r="C4" s="35" t="s">
        <v>9</v>
      </c>
      <c r="D4" s="36"/>
      <c r="E4" s="36"/>
      <c r="F4" s="36"/>
      <c r="G4" s="36"/>
      <c r="H4" s="37"/>
    </row>
    <row r="5" spans="1:8" ht="16.5" thickBot="1">
      <c r="A5" s="41"/>
      <c r="B5" s="34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38" t="s">
        <v>12</v>
      </c>
      <c r="B6" s="6" t="s">
        <v>4</v>
      </c>
      <c r="C6" s="15">
        <v>217751.887</v>
      </c>
      <c r="D6" s="13"/>
      <c r="E6" s="14"/>
      <c r="F6" s="15">
        <v>19.123</v>
      </c>
      <c r="G6" s="14"/>
      <c r="H6" s="21">
        <f>SUM(C6:G6)</f>
        <v>217771.00999999998</v>
      </c>
      <c r="K6" s="23">
        <v>206523.661</v>
      </c>
    </row>
    <row r="7" spans="1:8" ht="32.25" thickBot="1">
      <c r="A7" s="39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8" t="s">
        <v>13</v>
      </c>
      <c r="B8" s="6" t="s">
        <v>4</v>
      </c>
      <c r="C8" s="15">
        <v>297930.399</v>
      </c>
      <c r="D8" s="15">
        <v>5199</v>
      </c>
      <c r="E8" s="15"/>
      <c r="F8" s="15">
        <v>1150.121</v>
      </c>
      <c r="G8" s="12"/>
      <c r="H8" s="21">
        <f>SUM(C8:G8)</f>
        <v>304279.51999999996</v>
      </c>
    </row>
    <row r="9" spans="1:8" ht="29.25" customHeight="1" thickBot="1">
      <c r="A9" s="39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31" t="s">
        <v>14</v>
      </c>
      <c r="B10" s="5" t="s">
        <v>4</v>
      </c>
      <c r="C10" s="24">
        <v>71973.699</v>
      </c>
      <c r="D10" s="24">
        <v>4632.912</v>
      </c>
      <c r="E10" s="24">
        <v>148.794</v>
      </c>
      <c r="F10" s="24">
        <v>917.85</v>
      </c>
      <c r="G10" s="24">
        <v>1.677</v>
      </c>
      <c r="H10" s="21">
        <f>SUM(C10:G10)</f>
        <v>77674.93199999999</v>
      </c>
    </row>
    <row r="11" spans="1:8" ht="32.25" thickBot="1">
      <c r="A11" s="31"/>
      <c r="B11" s="3" t="s">
        <v>5</v>
      </c>
      <c r="C11" s="25"/>
      <c r="D11" s="25"/>
      <c r="E11" s="25"/>
      <c r="F11" s="25"/>
      <c r="G11" s="25">
        <v>1.827</v>
      </c>
      <c r="H11" s="22">
        <f>SUM(D11:G11)</f>
        <v>1.827</v>
      </c>
    </row>
    <row r="12" spans="1:8" ht="15.75">
      <c r="A12" s="29" t="s">
        <v>15</v>
      </c>
      <c r="B12" s="6" t="s">
        <v>4</v>
      </c>
      <c r="C12" s="15">
        <v>2457.946</v>
      </c>
      <c r="D12" s="12"/>
      <c r="E12" s="12"/>
      <c r="F12" s="12"/>
      <c r="G12" s="12"/>
      <c r="H12" s="21">
        <f>SUM(C12:G12)</f>
        <v>2457.946</v>
      </c>
    </row>
    <row r="13" spans="1:8" ht="32.25" thickBot="1">
      <c r="A13" s="30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31" t="s">
        <v>16</v>
      </c>
      <c r="B14" s="5" t="s">
        <v>4</v>
      </c>
      <c r="C14" s="20"/>
      <c r="D14" s="20"/>
      <c r="E14" s="20"/>
      <c r="F14" s="24">
        <v>527.919</v>
      </c>
      <c r="G14" s="20"/>
      <c r="H14" s="21">
        <f>SUM(C14:G14)</f>
        <v>527.919</v>
      </c>
    </row>
    <row r="15" spans="1:8" ht="32.25" thickBot="1">
      <c r="A15" s="31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9" t="s">
        <v>17</v>
      </c>
      <c r="B16" s="6" t="s">
        <v>4</v>
      </c>
      <c r="C16" s="12"/>
      <c r="D16" s="15">
        <v>1326.5</v>
      </c>
      <c r="E16" s="12"/>
      <c r="F16" s="15">
        <v>1715.786</v>
      </c>
      <c r="G16" s="12"/>
      <c r="H16" s="21">
        <f>SUM(C16:G16)</f>
        <v>3042.286</v>
      </c>
    </row>
    <row r="17" spans="1:8" ht="28.5" customHeight="1" thickBot="1">
      <c r="A17" s="30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31" t="s">
        <v>18</v>
      </c>
      <c r="B18" s="5" t="s">
        <v>4</v>
      </c>
      <c r="C18" s="20"/>
      <c r="D18" s="24">
        <v>893</v>
      </c>
      <c r="E18" s="24"/>
      <c r="F18" s="24">
        <v>210.3</v>
      </c>
      <c r="G18" s="20"/>
      <c r="H18" s="21">
        <f>SUM(C18:G18)</f>
        <v>1103.3</v>
      </c>
    </row>
    <row r="19" spans="1:8" ht="29.25" customHeight="1" thickBot="1">
      <c r="A19" s="30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2011-02-09T07:19:16Z</cp:lastPrinted>
  <dcterms:created xsi:type="dcterms:W3CDTF">2010-10-28T06:49:01Z</dcterms:created>
  <dcterms:modified xsi:type="dcterms:W3CDTF">2020-01-10T05:38:59Z</dcterms:modified>
  <cp:category/>
  <cp:version/>
  <cp:contentType/>
  <cp:contentStatus/>
</cp:coreProperties>
</file>