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80" windowWidth="21075" windowHeight="9210"/>
  </bookViews>
  <sheets>
    <sheet name="декабрь" sheetId="11" r:id="rId1"/>
  </sheets>
  <calcPr calcId="125725"/>
</workbook>
</file>

<file path=xl/calcChain.xml><?xml version="1.0" encoding="utf-8"?>
<calcChain xmlns="http://schemas.openxmlformats.org/spreadsheetml/2006/main">
  <c r="H18" i="11"/>
  <c r="H21" s="1"/>
  <c r="H27" s="1"/>
  <c r="H36" s="1"/>
  <c r="E18"/>
  <c r="E21" s="1"/>
  <c r="E27" s="1"/>
  <c r="E33" s="1"/>
  <c r="E36" l="1"/>
</calcChain>
</file>

<file path=xl/sharedStrings.xml><?xml version="1.0" encoding="utf-8"?>
<sst xmlns="http://schemas.openxmlformats.org/spreadsheetml/2006/main" count="102" uniqueCount="61">
  <si>
    <t xml:space="preserve">                  Отчет о финансовых результатах</t>
  </si>
  <si>
    <t>Коды</t>
  </si>
  <si>
    <t>Форма по ОКУД</t>
  </si>
  <si>
    <t>0710002</t>
  </si>
  <si>
    <t>Дата (число, месяц, год)</t>
  </si>
  <si>
    <t>Организация</t>
  </si>
  <si>
    <t>по ОКПО</t>
  </si>
  <si>
    <t>Идентификационный номер налогоплательщика</t>
  </si>
  <si>
    <t>ИНН</t>
  </si>
  <si>
    <t>Вид экономической</t>
  </si>
  <si>
    <t>деятельности</t>
  </si>
  <si>
    <t>по  ОКВЭД</t>
  </si>
  <si>
    <t>Организационно-правовая форма/форма собственности</t>
  </si>
  <si>
    <t>по ОКОПФ/ОКФС</t>
  </si>
  <si>
    <t>Единица измерения: тыс. руб.</t>
  </si>
  <si>
    <t>по ОКЕИ</t>
  </si>
  <si>
    <t xml:space="preserve">384 </t>
  </si>
  <si>
    <t xml:space="preserve">Пояснения </t>
  </si>
  <si>
    <t xml:space="preserve">Наименование показателя </t>
  </si>
  <si>
    <t>Код</t>
  </si>
  <si>
    <t>За</t>
  </si>
  <si>
    <t xml:space="preserve"> г.</t>
  </si>
  <si>
    <t xml:space="preserve">Выручка </t>
  </si>
  <si>
    <t>Себестоимость продаж</t>
  </si>
  <si>
    <t>(</t>
  </si>
  <si>
    <t>)</t>
  </si>
  <si>
    <t>Валовая прибыль (убыток)</t>
  </si>
  <si>
    <t>Коммерческие расходы</t>
  </si>
  <si>
    <t>Управленческие расходы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</si>
  <si>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</si>
  <si>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</si>
  <si>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</si>
  <si>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</si>
  <si>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</si>
  <si>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</si>
  <si>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</si>
  <si>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</si>
  <si>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т.ч. постоянные налоговые активы (обязательства)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</si>
  <si>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</si>
  <si>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</si>
  <si>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</si>
  <si>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</si>
  <si>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Результат от переоценки внеоборотных активов, не включаемый в чистую прибыль (убыток) периода</t>
  </si>
  <si>
    <t>Результат от прочих операций, не включаемый в чистую прибыль (убыток) периода</t>
  </si>
  <si>
    <t>Совокупный финансовый результат периода</t>
  </si>
  <si>
    <t>СПРАВОЧНО</t>
  </si>
  <si>
    <t>Базовая прибыль (убыток) на акцию</t>
  </si>
  <si>
    <t>Разводненная прибыль (убыток) на акцию</t>
  </si>
  <si>
    <t>1 22 67</t>
  </si>
  <si>
    <t>4633013798</t>
  </si>
  <si>
    <t>51.56.4</t>
  </si>
  <si>
    <t>продажа электроэнергии</t>
  </si>
  <si>
    <t>ОАО, частная</t>
  </si>
  <si>
    <t>-</t>
  </si>
  <si>
    <t>57468757</t>
  </si>
  <si>
    <t>16</t>
  </si>
  <si>
    <t xml:space="preserve">                                                      за  12 месяцев 2015  г.</t>
  </si>
  <si>
    <t>31.12.2015</t>
  </si>
  <si>
    <t>январь-декабрь</t>
  </si>
  <si>
    <t>январь- декабрь</t>
  </si>
  <si>
    <t>АО "КМА-Энергосбыт"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</si>
</sst>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1" applyFont="1"/>
    <xf numFmtId="0" fontId="2" fillId="0" borderId="0" xfId="1" applyFont="1" applyFill="1"/>
    <xf numFmtId="0" fontId="4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1" applyFont="1"/>
    <xf numFmtId="0" fontId="4" fillId="0" borderId="0" xfId="1" applyFont="1" applyFill="1"/>
    <xf numFmtId="0" fontId="8" fillId="0" borderId="0" xfId="1" applyFont="1"/>
    <xf numFmtId="0" fontId="8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7" fillId="0" borderId="7" xfId="1" applyFont="1" applyFill="1" applyBorder="1" applyAlignment="1"/>
    <xf numFmtId="0" fontId="8" fillId="0" borderId="0" xfId="1" applyFont="1" applyFill="1" applyBorder="1" applyAlignment="1"/>
    <xf numFmtId="0" fontId="7" fillId="0" borderId="0" xfId="1" applyFont="1" applyFill="1" applyBorder="1" applyAlignment="1"/>
    <xf numFmtId="0" fontId="7" fillId="0" borderId="0" xfId="1" applyFont="1" applyFill="1" applyAlignment="1"/>
    <xf numFmtId="0" fontId="7" fillId="0" borderId="0" xfId="1" applyFont="1" applyFill="1" applyAlignment="1">
      <alignment wrapText="1"/>
    </xf>
    <xf numFmtId="0" fontId="7" fillId="0" borderId="7" xfId="1" applyFont="1" applyFill="1" applyBorder="1" applyAlignment="1">
      <alignment wrapText="1"/>
    </xf>
    <xf numFmtId="0" fontId="8" fillId="0" borderId="0" xfId="1" applyFont="1" applyFill="1" applyBorder="1"/>
    <xf numFmtId="0" fontId="7" fillId="0" borderId="0" xfId="1" applyFont="1" applyFill="1" applyBorder="1"/>
    <xf numFmtId="0" fontId="3" fillId="0" borderId="1" xfId="1" applyFont="1" applyFill="1" applyBorder="1" applyAlignment="1"/>
    <xf numFmtId="0" fontId="3" fillId="0" borderId="5" xfId="1" applyFont="1" applyFill="1" applyBorder="1" applyAlignment="1"/>
    <xf numFmtId="0" fontId="3" fillId="0" borderId="2" xfId="1" applyFont="1" applyFill="1" applyBorder="1" applyAlignment="1"/>
    <xf numFmtId="0" fontId="3" fillId="0" borderId="3" xfId="1" applyFont="1" applyFill="1" applyBorder="1" applyAlignment="1"/>
    <xf numFmtId="0" fontId="2" fillId="0" borderId="0" xfId="1" applyFont="1" applyBorder="1" applyAlignment="1"/>
    <xf numFmtId="0" fontId="3" fillId="0" borderId="8" xfId="1" applyFont="1" applyFill="1" applyBorder="1" applyAlignment="1"/>
    <xf numFmtId="0" fontId="3" fillId="0" borderId="5" xfId="1" applyFont="1" applyFill="1" applyBorder="1" applyAlignment="1">
      <alignment horizontal="left"/>
    </xf>
    <xf numFmtId="0" fontId="3" fillId="0" borderId="9" xfId="1" applyFont="1" applyFill="1" applyBorder="1" applyAlignment="1"/>
    <xf numFmtId="49" fontId="8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/>
    <xf numFmtId="0" fontId="3" fillId="0" borderId="13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3" fontId="3" fillId="0" borderId="7" xfId="1" applyNumberFormat="1" applyFont="1" applyFill="1" applyBorder="1" applyAlignment="1"/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3" fillId="0" borderId="6" xfId="1" applyFont="1" applyFill="1" applyBorder="1" applyAlignment="1"/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wrapText="1"/>
    </xf>
    <xf numFmtId="0" fontId="2" fillId="0" borderId="0" xfId="1" applyFont="1" applyFill="1" applyBorder="1" applyAlignment="1"/>
    <xf numFmtId="49" fontId="2" fillId="0" borderId="4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8" fillId="0" borderId="4" xfId="1" applyFont="1" applyFill="1" applyBorder="1"/>
    <xf numFmtId="0" fontId="3" fillId="0" borderId="13" xfId="1" applyFont="1" applyFill="1" applyBorder="1" applyAlignment="1">
      <alignment wrapText="1"/>
    </xf>
    <xf numFmtId="0" fontId="7" fillId="0" borderId="4" xfId="1" applyFont="1" applyFill="1" applyBorder="1" applyAlignment="1"/>
    <xf numFmtId="0" fontId="7" fillId="0" borderId="6" xfId="1" applyFont="1" applyFill="1" applyBorder="1" applyAlignment="1"/>
    <xf numFmtId="0" fontId="8" fillId="0" borderId="0" xfId="1" applyFont="1" applyBorder="1"/>
    <xf numFmtId="0" fontId="3" fillId="0" borderId="7" xfId="1" applyFont="1" applyFill="1" applyBorder="1" applyAlignment="1"/>
    <xf numFmtId="49" fontId="3" fillId="0" borderId="10" xfId="1" applyNumberFormat="1" applyFont="1" applyFill="1" applyBorder="1" applyAlignment="1">
      <alignment horizontal="center"/>
    </xf>
    <xf numFmtId="0" fontId="3" fillId="0" borderId="10" xfId="1" applyFont="1" applyFill="1" applyBorder="1" applyAlignment="1"/>
    <xf numFmtId="49" fontId="7" fillId="0" borderId="11" xfId="1" applyNumberFormat="1" applyFont="1" applyFill="1" applyBorder="1" applyAlignment="1">
      <alignment horizontal="center"/>
    </xf>
    <xf numFmtId="0" fontId="3" fillId="0" borderId="11" xfId="1" applyFont="1" applyFill="1" applyBorder="1" applyAlignment="1"/>
    <xf numFmtId="0" fontId="3" fillId="0" borderId="11" xfId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9" fillId="0" borderId="4" xfId="1" applyFont="1" applyFill="1" applyBorder="1" applyAlignment="1"/>
    <xf numFmtId="0" fontId="9" fillId="0" borderId="13" xfId="1" applyFont="1" applyFill="1" applyBorder="1" applyAlignment="1">
      <alignment horizontal="center"/>
    </xf>
    <xf numFmtId="0" fontId="9" fillId="0" borderId="5" xfId="1" applyFont="1" applyFill="1" applyBorder="1" applyAlignment="1"/>
    <xf numFmtId="3" fontId="9" fillId="0" borderId="7" xfId="1" applyNumberFormat="1" applyFont="1" applyFill="1" applyBorder="1" applyAlignment="1"/>
    <xf numFmtId="0" fontId="9" fillId="0" borderId="6" xfId="1" applyFont="1" applyFill="1" applyBorder="1" applyAlignment="1"/>
    <xf numFmtId="0" fontId="9" fillId="0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13" xfId="1" applyFont="1" applyFill="1" applyBorder="1" applyAlignment="1"/>
    <xf numFmtId="0" fontId="9" fillId="0" borderId="4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6" xfId="1" applyFont="1" applyFill="1" applyBorder="1" applyAlignment="1"/>
    <xf numFmtId="49" fontId="7" fillId="0" borderId="4" xfId="1" applyNumberFormat="1" applyFont="1" applyFill="1" applyBorder="1" applyAlignment="1">
      <alignment horizontal="center"/>
    </xf>
    <xf numFmtId="49" fontId="7" fillId="0" borderId="5" xfId="1" applyNumberFormat="1" applyFont="1" applyFill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/>
    </xf>
    <xf numFmtId="49" fontId="7" fillId="0" borderId="2" xfId="1" applyNumberFormat="1" applyFont="1" applyFill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49" fontId="7" fillId="0" borderId="8" xfId="1" applyNumberFormat="1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center"/>
    </xf>
    <xf numFmtId="49" fontId="7" fillId="0" borderId="9" xfId="1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49" fontId="8" fillId="0" borderId="3" xfId="1" applyNumberFormat="1" applyFont="1" applyFill="1" applyBorder="1" applyAlignment="1">
      <alignment horizontal="center"/>
    </xf>
    <xf numFmtId="49" fontId="8" fillId="0" borderId="8" xfId="1" applyNumberFormat="1" applyFont="1" applyFill="1" applyBorder="1" applyAlignment="1">
      <alignment horizontal="center"/>
    </xf>
    <xf numFmtId="49" fontId="8" fillId="0" borderId="9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workbookViewId="0">
      <selection activeCell="B7" sqref="B7"/>
    </sheetView>
  </sheetViews>
  <sheetFormatPr defaultColWidth="10.28515625" defaultRowHeight="12.75"/>
  <cols>
    <col min="1" max="1" width="10.42578125" style="1" customWidth="1"/>
    <col min="2" max="2" width="38.28515625" style="1" customWidth="1"/>
    <col min="3" max="3" width="5.85546875" style="1" customWidth="1"/>
    <col min="4" max="4" width="4.42578125" style="1" customWidth="1"/>
    <col min="5" max="5" width="9.5703125" style="1" customWidth="1"/>
    <col min="6" max="7" width="4.42578125" style="1" customWidth="1"/>
    <col min="8" max="8" width="9.5703125" style="1" customWidth="1"/>
    <col min="9" max="9" width="4.140625" style="1" customWidth="1"/>
    <col min="10" max="10" width="8.28515625" style="1" customWidth="1"/>
    <col min="11" max="16384" width="10.28515625" style="1"/>
  </cols>
  <sheetData>
    <row r="1" spans="1:10" ht="14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s="5" customFormat="1" ht="16.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4"/>
    </row>
    <row r="3" spans="1:10" s="7" customFormat="1" ht="16.5">
      <c r="A3" s="6"/>
      <c r="B3" s="79" t="s">
        <v>56</v>
      </c>
      <c r="C3" s="79"/>
      <c r="D3" s="79"/>
      <c r="E3" s="79"/>
      <c r="F3" s="80" t="s">
        <v>1</v>
      </c>
      <c r="G3" s="81"/>
      <c r="H3" s="81"/>
      <c r="I3" s="82"/>
    </row>
    <row r="4" spans="1:10" s="7" customFormat="1" ht="13.5">
      <c r="A4" s="8"/>
      <c r="B4" s="8"/>
      <c r="C4" s="8"/>
      <c r="D4" s="9"/>
      <c r="E4" s="10" t="s">
        <v>2</v>
      </c>
      <c r="F4" s="75" t="s">
        <v>3</v>
      </c>
      <c r="G4" s="76"/>
      <c r="H4" s="76"/>
      <c r="I4" s="77"/>
    </row>
    <row r="5" spans="1:10" s="7" customFormat="1" ht="13.5">
      <c r="A5" s="8"/>
      <c r="B5" s="8"/>
      <c r="C5" s="9"/>
      <c r="D5" s="9"/>
      <c r="E5" s="10" t="s">
        <v>4</v>
      </c>
      <c r="F5" s="75" t="s">
        <v>57</v>
      </c>
      <c r="G5" s="76"/>
      <c r="H5" s="76"/>
      <c r="I5" s="77"/>
    </row>
    <row r="6" spans="1:10" s="7" customFormat="1" ht="13.5">
      <c r="A6" s="9" t="s">
        <v>5</v>
      </c>
      <c r="B6" s="11" t="s">
        <v>60</v>
      </c>
      <c r="C6" s="12"/>
      <c r="D6" s="13"/>
      <c r="E6" s="10" t="s">
        <v>6</v>
      </c>
      <c r="F6" s="75" t="s">
        <v>54</v>
      </c>
      <c r="G6" s="76"/>
      <c r="H6" s="76"/>
      <c r="I6" s="77"/>
    </row>
    <row r="7" spans="1:10" s="7" customFormat="1" ht="13.5">
      <c r="A7" s="9" t="s">
        <v>7</v>
      </c>
      <c r="B7" s="9"/>
      <c r="C7" s="8"/>
      <c r="D7" s="9"/>
      <c r="E7" s="10" t="s">
        <v>8</v>
      </c>
      <c r="F7" s="75" t="s">
        <v>49</v>
      </c>
      <c r="G7" s="76"/>
      <c r="H7" s="76"/>
      <c r="I7" s="77"/>
    </row>
    <row r="8" spans="1:10" s="7" customFormat="1" ht="13.5">
      <c r="A8" s="14" t="s">
        <v>9</v>
      </c>
      <c r="B8" s="15"/>
      <c r="C8" s="8"/>
      <c r="D8" s="9"/>
      <c r="E8" s="10"/>
      <c r="F8" s="83" t="s">
        <v>50</v>
      </c>
      <c r="G8" s="84"/>
      <c r="H8" s="84"/>
      <c r="I8" s="85"/>
    </row>
    <row r="9" spans="1:10" s="7" customFormat="1" ht="13.5">
      <c r="A9" s="14" t="s">
        <v>10</v>
      </c>
      <c r="B9" s="16" t="s">
        <v>51</v>
      </c>
      <c r="C9" s="17"/>
      <c r="D9" s="18"/>
      <c r="E9" s="10" t="s">
        <v>11</v>
      </c>
      <c r="F9" s="86"/>
      <c r="G9" s="87"/>
      <c r="H9" s="87"/>
      <c r="I9" s="88"/>
    </row>
    <row r="10" spans="1:10" s="7" customFormat="1" ht="13.5">
      <c r="A10" s="9" t="s">
        <v>12</v>
      </c>
      <c r="B10" s="9"/>
      <c r="C10" s="12"/>
      <c r="D10" s="13"/>
      <c r="E10" s="13"/>
      <c r="F10" s="83" t="s">
        <v>48</v>
      </c>
      <c r="G10" s="85"/>
      <c r="H10" s="89" t="s">
        <v>55</v>
      </c>
      <c r="I10" s="90"/>
    </row>
    <row r="11" spans="1:10" s="7" customFormat="1" ht="13.5">
      <c r="A11" s="93" t="s">
        <v>52</v>
      </c>
      <c r="B11" s="93"/>
      <c r="C11" s="12"/>
      <c r="D11" s="13"/>
      <c r="E11" s="10" t="s">
        <v>13</v>
      </c>
      <c r="F11" s="86"/>
      <c r="G11" s="88"/>
      <c r="H11" s="91"/>
      <c r="I11" s="92"/>
    </row>
    <row r="12" spans="1:10" s="7" customFormat="1" ht="13.5">
      <c r="A12" s="9" t="s">
        <v>14</v>
      </c>
      <c r="B12" s="9"/>
      <c r="C12" s="8"/>
      <c r="D12" s="9"/>
      <c r="E12" s="10" t="s">
        <v>15</v>
      </c>
      <c r="F12" s="75" t="s">
        <v>16</v>
      </c>
      <c r="G12" s="76"/>
      <c r="H12" s="76"/>
      <c r="I12" s="77"/>
    </row>
    <row r="13" spans="1:10">
      <c r="A13" s="2"/>
      <c r="B13" s="2"/>
      <c r="C13" s="2"/>
      <c r="D13" s="2"/>
      <c r="E13" s="2"/>
      <c r="F13" s="2"/>
      <c r="G13" s="2"/>
      <c r="H13" s="2"/>
      <c r="I13" s="2"/>
    </row>
    <row r="14" spans="1:10">
      <c r="A14" s="94" t="s">
        <v>17</v>
      </c>
      <c r="B14" s="96" t="s">
        <v>18</v>
      </c>
      <c r="C14" s="98" t="s">
        <v>19</v>
      </c>
      <c r="D14" s="19" t="s">
        <v>20</v>
      </c>
      <c r="E14" s="20" t="s">
        <v>58</v>
      </c>
      <c r="F14" s="21"/>
      <c r="G14" s="19" t="s">
        <v>20</v>
      </c>
      <c r="H14" s="20" t="s">
        <v>59</v>
      </c>
      <c r="I14" s="22"/>
      <c r="J14" s="23"/>
    </row>
    <row r="15" spans="1:10">
      <c r="A15" s="95"/>
      <c r="B15" s="97"/>
      <c r="C15" s="99"/>
      <c r="D15" s="24"/>
      <c r="E15" s="25">
        <v>2015</v>
      </c>
      <c r="F15" s="26" t="s">
        <v>21</v>
      </c>
      <c r="G15" s="24"/>
      <c r="H15" s="25">
        <v>2014</v>
      </c>
      <c r="I15" s="26" t="s">
        <v>21</v>
      </c>
      <c r="J15" s="23"/>
    </row>
    <row r="16" spans="1:10">
      <c r="A16" s="27"/>
      <c r="B16" s="28" t="s">
        <v>22</v>
      </c>
      <c r="C16" s="29">
        <v>2110</v>
      </c>
      <c r="D16" s="30"/>
      <c r="E16" s="31">
        <v>14181251</v>
      </c>
      <c r="F16" s="32"/>
      <c r="G16" s="30"/>
      <c r="H16" s="31">
        <v>7794529</v>
      </c>
      <c r="I16" s="32"/>
      <c r="J16" s="23"/>
    </row>
    <row r="17" spans="1:10">
      <c r="A17" s="27"/>
      <c r="B17" s="28" t="s">
        <v>23</v>
      </c>
      <c r="C17" s="29">
        <v>2120</v>
      </c>
      <c r="D17" s="30" t="s">
        <v>24</v>
      </c>
      <c r="E17" s="31">
        <v>14033826</v>
      </c>
      <c r="F17" s="32" t="s">
        <v>25</v>
      </c>
      <c r="G17" s="33" t="s">
        <v>24</v>
      </c>
      <c r="H17" s="31">
        <v>7683648</v>
      </c>
      <c r="I17" s="32" t="s">
        <v>25</v>
      </c>
      <c r="J17" s="23"/>
    </row>
    <row r="18" spans="1:10">
      <c r="A18" s="34"/>
      <c r="B18" s="28" t="s">
        <v>26</v>
      </c>
      <c r="C18" s="29">
        <v>2100</v>
      </c>
      <c r="D18" s="20"/>
      <c r="E18" s="31">
        <f>E16-E17</f>
        <v>147425</v>
      </c>
      <c r="F18" s="35"/>
      <c r="G18" s="28"/>
      <c r="H18" s="31">
        <f>H16-H17</f>
        <v>110881</v>
      </c>
      <c r="I18" s="35"/>
      <c r="J18" s="23"/>
    </row>
    <row r="19" spans="1:10">
      <c r="A19" s="27"/>
      <c r="B19" s="28" t="s">
        <v>27</v>
      </c>
      <c r="C19" s="29">
        <v>2210</v>
      </c>
      <c r="D19" s="36" t="s">
        <v>24</v>
      </c>
      <c r="E19" s="31">
        <v>21541</v>
      </c>
      <c r="F19" s="37" t="s">
        <v>25</v>
      </c>
      <c r="G19" s="38" t="s">
        <v>24</v>
      </c>
      <c r="H19" s="31">
        <v>19506</v>
      </c>
      <c r="I19" s="37" t="s">
        <v>25</v>
      </c>
      <c r="J19" s="23"/>
    </row>
    <row r="20" spans="1:10">
      <c r="A20" s="27"/>
      <c r="B20" s="28" t="s">
        <v>28</v>
      </c>
      <c r="C20" s="29">
        <v>2220</v>
      </c>
      <c r="D20" s="36" t="s">
        <v>24</v>
      </c>
      <c r="E20" s="31">
        <v>16702</v>
      </c>
      <c r="F20" s="37" t="s">
        <v>25</v>
      </c>
      <c r="G20" s="38" t="s">
        <v>24</v>
      </c>
      <c r="H20" s="31">
        <v>12579</v>
      </c>
      <c r="I20" s="37" t="s">
        <v>25</v>
      </c>
      <c r="J20" s="23"/>
    </row>
    <row r="21" spans="1:10">
      <c r="A21" s="34"/>
      <c r="B21" s="63" t="s">
        <v>29</v>
      </c>
      <c r="C21" s="64">
        <v>2200</v>
      </c>
      <c r="D21" s="65"/>
      <c r="E21" s="66">
        <f>E18-E19-E20</f>
        <v>109182</v>
      </c>
      <c r="F21" s="67"/>
      <c r="G21" s="63"/>
      <c r="H21" s="66">
        <f>H18-H19-H20</f>
        <v>78796</v>
      </c>
      <c r="I21" s="67"/>
      <c r="J21" s="23"/>
    </row>
    <row r="22" spans="1:10">
      <c r="A22" s="27"/>
      <c r="B22" s="28" t="s">
        <v>30</v>
      </c>
      <c r="C22" s="29">
        <v>2310</v>
      </c>
      <c r="D22" s="20"/>
      <c r="E22" s="31" t="s">
        <v>53</v>
      </c>
      <c r="F22" s="35"/>
      <c r="G22" s="28"/>
      <c r="H22" s="31" t="s">
        <v>53</v>
      </c>
      <c r="I22" s="35"/>
      <c r="J22" s="23"/>
    </row>
    <row r="23" spans="1:10">
      <c r="A23" s="27"/>
      <c r="B23" s="28" t="s">
        <v>31</v>
      </c>
      <c r="C23" s="29">
        <v>2320</v>
      </c>
      <c r="D23" s="20"/>
      <c r="E23" s="31">
        <v>188</v>
      </c>
      <c r="F23" s="35"/>
      <c r="G23" s="28"/>
      <c r="H23" s="31">
        <v>78</v>
      </c>
      <c r="I23" s="35"/>
      <c r="J23" s="23"/>
    </row>
    <row r="24" spans="1:10">
      <c r="A24" s="27"/>
      <c r="B24" s="28" t="s">
        <v>32</v>
      </c>
      <c r="C24" s="29">
        <v>2330</v>
      </c>
      <c r="D24" s="36" t="s">
        <v>24</v>
      </c>
      <c r="E24" s="31" t="s">
        <v>53</v>
      </c>
      <c r="F24" s="37" t="s">
        <v>25</v>
      </c>
      <c r="G24" s="38" t="s">
        <v>24</v>
      </c>
      <c r="H24" s="31" t="s">
        <v>53</v>
      </c>
      <c r="I24" s="37" t="s">
        <v>25</v>
      </c>
      <c r="J24" s="23"/>
    </row>
    <row r="25" spans="1:10">
      <c r="A25" s="27"/>
      <c r="B25" s="28" t="s">
        <v>33</v>
      </c>
      <c r="C25" s="29">
        <v>2340</v>
      </c>
      <c r="D25" s="20"/>
      <c r="E25" s="31">
        <v>15319</v>
      </c>
      <c r="F25" s="35"/>
      <c r="G25" s="28"/>
      <c r="H25" s="31">
        <v>11522</v>
      </c>
      <c r="I25" s="35"/>
      <c r="J25" s="23"/>
    </row>
    <row r="26" spans="1:10">
      <c r="A26" s="27"/>
      <c r="B26" s="28" t="s">
        <v>34</v>
      </c>
      <c r="C26" s="29">
        <v>2350</v>
      </c>
      <c r="D26" s="36" t="s">
        <v>24</v>
      </c>
      <c r="E26" s="31">
        <v>62259</v>
      </c>
      <c r="F26" s="37" t="s">
        <v>25</v>
      </c>
      <c r="G26" s="38" t="s">
        <v>24</v>
      </c>
      <c r="H26" s="31">
        <v>6183</v>
      </c>
      <c r="I26" s="37" t="s">
        <v>25</v>
      </c>
      <c r="J26" s="23"/>
    </row>
    <row r="27" spans="1:10">
      <c r="A27" s="34"/>
      <c r="B27" s="63" t="s">
        <v>35</v>
      </c>
      <c r="C27" s="64">
        <v>2300</v>
      </c>
      <c r="D27" s="65"/>
      <c r="E27" s="66">
        <f>E21+E23+E25-E26</f>
        <v>62430</v>
      </c>
      <c r="F27" s="67"/>
      <c r="G27" s="63"/>
      <c r="H27" s="66">
        <f>H21+H23+H25-H26</f>
        <v>84213</v>
      </c>
      <c r="I27" s="67"/>
      <c r="J27" s="23"/>
    </row>
    <row r="28" spans="1:10">
      <c r="A28" s="27"/>
      <c r="B28" s="28" t="s">
        <v>36</v>
      </c>
      <c r="C28" s="29">
        <v>2410</v>
      </c>
      <c r="D28" s="36" t="s">
        <v>24</v>
      </c>
      <c r="E28" s="31">
        <v>24945</v>
      </c>
      <c r="F28" s="37" t="s">
        <v>25</v>
      </c>
      <c r="G28" s="38" t="s">
        <v>24</v>
      </c>
      <c r="H28" s="31">
        <v>18127</v>
      </c>
      <c r="I28" s="37" t="s">
        <v>25</v>
      </c>
      <c r="J28" s="23"/>
    </row>
    <row r="29" spans="1:10" s="2" customFormat="1" ht="25.5">
      <c r="A29" s="27"/>
      <c r="B29" s="39" t="s">
        <v>37</v>
      </c>
      <c r="C29" s="29">
        <v>2421</v>
      </c>
      <c r="D29" s="20"/>
      <c r="E29" s="31">
        <v>12332</v>
      </c>
      <c r="F29" s="35"/>
      <c r="G29" s="28"/>
      <c r="H29" s="31">
        <v>1201</v>
      </c>
      <c r="I29" s="35"/>
      <c r="J29" s="40"/>
    </row>
    <row r="30" spans="1:10">
      <c r="A30" s="27"/>
      <c r="B30" s="28" t="s">
        <v>38</v>
      </c>
      <c r="C30" s="29">
        <v>2430</v>
      </c>
      <c r="D30" s="20"/>
      <c r="E30" s="31">
        <v>4</v>
      </c>
      <c r="F30" s="35"/>
      <c r="G30" s="28" t="s">
        <v>24</v>
      </c>
      <c r="H30" s="31">
        <v>13</v>
      </c>
      <c r="I30" s="35" t="s">
        <v>25</v>
      </c>
      <c r="J30" s="23"/>
    </row>
    <row r="31" spans="1:10">
      <c r="A31" s="27"/>
      <c r="B31" s="28" t="s">
        <v>39</v>
      </c>
      <c r="C31" s="29">
        <v>2450</v>
      </c>
      <c r="D31" s="20"/>
      <c r="E31" s="31">
        <v>123</v>
      </c>
      <c r="F31" s="35"/>
      <c r="G31" s="28"/>
      <c r="H31" s="31">
        <v>97</v>
      </c>
      <c r="I31" s="35"/>
      <c r="J31" s="23"/>
    </row>
    <row r="32" spans="1:10" s="46" customFormat="1">
      <c r="A32" s="41"/>
      <c r="B32" s="42" t="s">
        <v>40</v>
      </c>
      <c r="C32" s="29">
        <v>2460</v>
      </c>
      <c r="D32" s="43" t="s">
        <v>24</v>
      </c>
      <c r="E32" s="31">
        <v>8</v>
      </c>
      <c r="F32" s="44" t="s">
        <v>25</v>
      </c>
      <c r="G32" s="42" t="s">
        <v>24</v>
      </c>
      <c r="H32" s="31">
        <v>53</v>
      </c>
      <c r="I32" s="44" t="s">
        <v>25</v>
      </c>
      <c r="J32" s="45"/>
    </row>
    <row r="33" spans="1:10" s="46" customFormat="1">
      <c r="A33" s="41"/>
      <c r="B33" s="68" t="s">
        <v>41</v>
      </c>
      <c r="C33" s="64">
        <v>2400</v>
      </c>
      <c r="D33" s="69"/>
      <c r="E33" s="66">
        <f>E27-E28-E32+E30+E31</f>
        <v>37604</v>
      </c>
      <c r="F33" s="70"/>
      <c r="G33" s="68"/>
      <c r="H33" s="66">
        <v>66117</v>
      </c>
      <c r="I33" s="70"/>
      <c r="J33" s="45"/>
    </row>
    <row r="34" spans="1:10" s="7" customFormat="1" ht="39">
      <c r="A34" s="47"/>
      <c r="B34" s="48" t="s">
        <v>42</v>
      </c>
      <c r="C34" s="33">
        <v>2510</v>
      </c>
      <c r="D34" s="49"/>
      <c r="E34" s="31" t="s">
        <v>53</v>
      </c>
      <c r="F34" s="50"/>
      <c r="G34" s="49"/>
      <c r="H34" s="31" t="s">
        <v>53</v>
      </c>
      <c r="I34" s="50"/>
      <c r="J34" s="51"/>
    </row>
    <row r="35" spans="1:10" s="7" customFormat="1" ht="26.25">
      <c r="A35" s="47"/>
      <c r="B35" s="48" t="s">
        <v>43</v>
      </c>
      <c r="C35" s="38">
        <v>2520</v>
      </c>
      <c r="D35" s="49"/>
      <c r="E35" s="31" t="s">
        <v>53</v>
      </c>
      <c r="F35" s="50"/>
      <c r="G35" s="49"/>
      <c r="H35" s="31" t="s">
        <v>53</v>
      </c>
      <c r="I35" s="50"/>
      <c r="J35" s="51"/>
    </row>
    <row r="36" spans="1:10" s="7" customFormat="1" ht="13.5">
      <c r="A36" s="47"/>
      <c r="B36" s="71" t="s">
        <v>44</v>
      </c>
      <c r="C36" s="72">
        <v>2500</v>
      </c>
      <c r="D36" s="73"/>
      <c r="E36" s="66">
        <f>E33</f>
        <v>37604</v>
      </c>
      <c r="F36" s="74"/>
      <c r="G36" s="73"/>
      <c r="H36" s="66">
        <f>H33</f>
        <v>66117</v>
      </c>
      <c r="I36" s="74"/>
      <c r="J36" s="51"/>
    </row>
    <row r="37" spans="1:10">
      <c r="A37" s="53"/>
      <c r="B37" s="54" t="s">
        <v>45</v>
      </c>
      <c r="C37" s="54"/>
      <c r="D37" s="19"/>
      <c r="E37" s="21" t="s">
        <v>53</v>
      </c>
      <c r="F37" s="22"/>
      <c r="G37" s="19"/>
      <c r="H37" s="21" t="s">
        <v>53</v>
      </c>
      <c r="I37" s="22"/>
      <c r="J37" s="23"/>
    </row>
    <row r="38" spans="1:10" ht="13.5">
      <c r="A38" s="55"/>
      <c r="B38" s="56" t="s">
        <v>46</v>
      </c>
      <c r="C38" s="57">
        <v>2900</v>
      </c>
      <c r="D38" s="24"/>
      <c r="E38" s="52">
        <v>125.35</v>
      </c>
      <c r="F38" s="26"/>
      <c r="G38" s="24"/>
      <c r="H38" s="52">
        <v>220.39</v>
      </c>
      <c r="I38" s="26"/>
      <c r="J38" s="23"/>
    </row>
    <row r="39" spans="1:10" s="46" customFormat="1" ht="13.5">
      <c r="A39" s="58"/>
      <c r="B39" s="59" t="s">
        <v>47</v>
      </c>
      <c r="C39" s="33">
        <v>2910</v>
      </c>
      <c r="D39" s="60"/>
      <c r="E39" s="61" t="s">
        <v>53</v>
      </c>
      <c r="F39" s="62"/>
      <c r="G39" s="61"/>
      <c r="H39" s="61" t="s">
        <v>53</v>
      </c>
      <c r="I39" s="62"/>
      <c r="J39" s="45"/>
    </row>
  </sheetData>
  <mergeCells count="15">
    <mergeCell ref="A14:A15"/>
    <mergeCell ref="B14:B15"/>
    <mergeCell ref="C14:C15"/>
    <mergeCell ref="F12:I12"/>
    <mergeCell ref="A2:I2"/>
    <mergeCell ref="B3:E3"/>
    <mergeCell ref="F3:I3"/>
    <mergeCell ref="F4:I4"/>
    <mergeCell ref="F5:I5"/>
    <mergeCell ref="F6:I6"/>
    <mergeCell ref="F7:I7"/>
    <mergeCell ref="F8:I9"/>
    <mergeCell ref="F10:G11"/>
    <mergeCell ref="H10:I11"/>
    <mergeCell ref="A11:B1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Металлоинвест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Аверкина Наталья Васильевна</dc:creator>
  <cp:lastModifiedBy>Петрова А.Л</cp:lastModifiedBy>
  <cp:lastPrinted>2016-02-02T13:09:54Z</cp:lastPrinted>
  <dcterms:created xsi:type="dcterms:W3CDTF">2015-05-21T12:34:08Z</dcterms:created>
  <dcterms:modified xsi:type="dcterms:W3CDTF">2016-03-29T09:13:02Z</dcterms:modified>
</cp:coreProperties>
</file>